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_000\Dropbox\Parish Councils\Landford\Banking &amp; Finance\Accounts\Audit 2019-20\"/>
    </mc:Choice>
  </mc:AlternateContent>
  <xr:revisionPtr revIDLastSave="0" documentId="13_ncr:1_{400DEA27-D9EF-4250-B808-5E95B415E40B}" xr6:coauthVersionLast="45" xr6:coauthVersionMax="45" xr10:uidLastSave="{00000000-0000-0000-0000-000000000000}"/>
  <bookViews>
    <workbookView xWindow="1935" yWindow="390" windowWidth="16800" windowHeight="10215" tabRatio="1000" xr2:uid="{00000000-000D-0000-FFFF-FFFF00000000}"/>
  </bookViews>
  <sheets>
    <sheet name="Bank Rec" sheetId="14" r:id="rId1"/>
  </sheets>
  <definedNames>
    <definedName name="_xlnm.Print_Area" localSheetId="0">'Bank Rec'!$K$3:$W$40</definedName>
  </definedNames>
  <calcPr calcId="191029" iterate="1" iterateCount="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6" i="14" l="1"/>
  <c r="N14" i="14" s="1"/>
  <c r="N33" i="14"/>
  <c r="N6" i="14" s="1"/>
  <c r="N10" i="14" l="1"/>
  <c r="N18" i="14" l="1"/>
  <c r="N20" i="14" s="1"/>
  <c r="N7" i="14" l="1"/>
  <c r="N15" i="14" l="1"/>
  <c r="D22" i="14" l="1"/>
  <c r="D32" i="14" s="1"/>
  <c r="I9" i="14" l="1"/>
  <c r="D37" i="14"/>
  <c r="I36" i="14" l="1"/>
  <c r="I39" i="14" s="1"/>
</calcChain>
</file>

<file path=xl/sharedStrings.xml><?xml version="1.0" encoding="utf-8"?>
<sst xmlns="http://schemas.openxmlformats.org/spreadsheetml/2006/main" count="75" uniqueCount="64">
  <si>
    <t>Idverde</t>
  </si>
  <si>
    <t>LANDFORD PARISH COUNCIL</t>
  </si>
  <si>
    <t>Income</t>
  </si>
  <si>
    <t>Bank Statements as at 31/03/2016</t>
  </si>
  <si>
    <t>Net Balance at 31/03/2017</t>
  </si>
  <si>
    <t>CPRE</t>
  </si>
  <si>
    <t>Net Balance at 31/03/2016</t>
  </si>
  <si>
    <t>Exp.31.03.17</t>
  </si>
  <si>
    <t>Net Balance at 31.3.17</t>
  </si>
  <si>
    <t>Carried Forward</t>
  </si>
  <si>
    <t>Bank statement at 31.3.17</t>
  </si>
  <si>
    <t>SLCC</t>
  </si>
  <si>
    <t>Bank Reconciliation for the Year 2016/17</t>
  </si>
  <si>
    <t>Nomansland Reading Room</t>
  </si>
  <si>
    <t>Payments Uncleared</t>
  </si>
  <si>
    <t>Payments to date</t>
  </si>
  <si>
    <t>Bank Reconciliation for the Year 2017/18</t>
  </si>
  <si>
    <t>Land Registry</t>
  </si>
  <si>
    <t>East Coast Timber</t>
  </si>
  <si>
    <t>BWT-Southern Ltd</t>
  </si>
  <si>
    <t>date</t>
  </si>
  <si>
    <t>payee</t>
  </si>
  <si>
    <t>chq no</t>
  </si>
  <si>
    <t>amt</t>
  </si>
  <si>
    <t>Bank balance at 31.03.18</t>
  </si>
  <si>
    <t>Agrees to Statement No.70</t>
  </si>
  <si>
    <t>EF</t>
  </si>
  <si>
    <t>discrepancy</t>
  </si>
  <si>
    <t>Bank Statement (no70) at 31/03/2018</t>
  </si>
  <si>
    <t>WALC</t>
  </si>
  <si>
    <t>Bank Reconciliation for the Year 2019/20</t>
  </si>
  <si>
    <t>M Camilleri</t>
  </si>
  <si>
    <t>Opening Balance Current Account at 01/04/2019</t>
  </si>
  <si>
    <t>Receipts 2019/20</t>
  </si>
  <si>
    <t>Carried forward fig on AGAR 2018/19</t>
  </si>
  <si>
    <t>C Johnson Handyman</t>
  </si>
  <si>
    <t>Vitaplay</t>
  </si>
  <si>
    <t>G Long</t>
  </si>
  <si>
    <t>G.Hewson</t>
  </si>
  <si>
    <t>13/03.2019</t>
  </si>
  <si>
    <t>cashed 8/4/19</t>
  </si>
  <si>
    <t>cashed 24/4/19</t>
  </si>
  <si>
    <t>cashed 2/4/19</t>
  </si>
  <si>
    <t>cashed 1/4/19</t>
  </si>
  <si>
    <t>Stephen (building fire ins appraisal)</t>
  </si>
  <si>
    <t>Carry forward fig for AGAR 2019/20</t>
  </si>
  <si>
    <t>cashed 3/4/19</t>
  </si>
  <si>
    <t>Payments (net of VAT) 2019/20</t>
  </si>
  <si>
    <t>Greg Gent</t>
  </si>
  <si>
    <t>Closing Balance Current Account at 03/04/2020</t>
  </si>
  <si>
    <t>Emergency CV19 Fund (cash)</t>
  </si>
  <si>
    <t>Box 8</t>
  </si>
  <si>
    <t>Bank statement closing balance 31/03/2019</t>
  </si>
  <si>
    <t>Unpresented Cheques @31/03/2019</t>
  </si>
  <si>
    <t>Unpresented Cheques @31/03/2020</t>
  </si>
  <si>
    <r>
      <t>Deduct unpresented cheques 31/03/2019 (s</t>
    </r>
    <r>
      <rPr>
        <i/>
        <sz val="12"/>
        <rFont val="Calibri"/>
        <family val="2"/>
        <scheme val="minor"/>
      </rPr>
      <t>ee list below</t>
    </r>
    <r>
      <rPr>
        <sz val="12"/>
        <rFont val="Calibri"/>
        <family val="2"/>
        <scheme val="minor"/>
      </rPr>
      <t>)</t>
    </r>
  </si>
  <si>
    <t>J Bonney</t>
  </si>
  <si>
    <t xml:space="preserve">Cash </t>
  </si>
  <si>
    <t>Flaxton Engineering</t>
  </si>
  <si>
    <t>M.Eastwood</t>
  </si>
  <si>
    <r>
      <t>2018/19 cheques now presented (s</t>
    </r>
    <r>
      <rPr>
        <i/>
        <sz val="12"/>
        <rFont val="Calibri"/>
        <family val="2"/>
        <scheme val="minor"/>
      </rPr>
      <t>ee list below)</t>
    </r>
  </si>
  <si>
    <t>VAT element (recoverable) 2019/20</t>
  </si>
  <si>
    <t>Add unpresented cheques 31/03/2020 (see list below)</t>
  </si>
  <si>
    <t>Deduct unpresented cheques 31/03/2020 (see list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</si>
</sst>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#,##0.00;\(#,##0.00\)"/>
    <numFmt numFmtId="165" formatCode="&quot;£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8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indexed="49"/>
      <name val="Calibri"/>
      <family val="2"/>
      <scheme val="minor"/>
    </font>
    <font>
      <sz val="12"/>
      <color indexed="4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49"/>
      <name val="Calibri"/>
      <family val="2"/>
      <scheme val="minor"/>
    </font>
    <font>
      <sz val="11"/>
      <color theme="1"/>
      <name val="Calibri"/>
      <family val="2"/>
    </font>
    <font>
      <b/>
      <sz val="8"/>
      <color indexed="12"/>
      <name val="Calibri"/>
      <family val="2"/>
      <scheme val="minor"/>
    </font>
    <font>
      <sz val="8"/>
      <color indexed="49"/>
      <name val="Calibri"/>
      <family val="2"/>
      <scheme val="minor"/>
    </font>
    <font>
      <b/>
      <sz val="8"/>
      <color indexed="49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i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4"/>
      <name val="Calibri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1">
    <xf numFmtId="0" fontId="0" fillId="0" borderId="0" xfId="0"/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vertical="center"/>
    </xf>
    <xf numFmtId="0" fontId="4" fillId="0" borderId="0" xfId="1" applyFont="1"/>
    <xf numFmtId="4" fontId="2" fillId="0" borderId="0" xfId="1" applyNumberFormat="1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0" fontId="5" fillId="0" borderId="0" xfId="1" quotePrefix="1" applyFont="1"/>
    <xf numFmtId="4" fontId="6" fillId="0" borderId="0" xfId="1" applyNumberFormat="1" applyFont="1"/>
    <xf numFmtId="0" fontId="6" fillId="0" borderId="0" xfId="0" applyFont="1" applyAlignment="1">
      <alignment horizontal="left" vertical="center"/>
    </xf>
    <xf numFmtId="4" fontId="5" fillId="0" borderId="0" xfId="1" applyNumberFormat="1" applyFont="1"/>
    <xf numFmtId="1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0" fontId="16" fillId="0" borderId="0" xfId="1" applyFont="1"/>
    <xf numFmtId="1" fontId="16" fillId="0" borderId="0" xfId="1" applyNumberFormat="1" applyFont="1" applyAlignment="1">
      <alignment horizontal="center"/>
    </xf>
    <xf numFmtId="0" fontId="6" fillId="0" borderId="0" xfId="1" applyFont="1"/>
    <xf numFmtId="0" fontId="9" fillId="0" borderId="0" xfId="1" applyFont="1"/>
    <xf numFmtId="15" fontId="6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17" fillId="0" borderId="0" xfId="1" applyFont="1"/>
    <xf numFmtId="15" fontId="15" fillId="0" borderId="0" xfId="1" applyNumberFormat="1" applyFont="1" applyAlignment="1">
      <alignment horizontal="center"/>
    </xf>
    <xf numFmtId="0" fontId="6" fillId="0" borderId="0" xfId="1" applyFont="1" applyAlignment="1">
      <alignment vertical="center"/>
    </xf>
    <xf numFmtId="1" fontId="6" fillId="0" borderId="0" xfId="1" applyNumberFormat="1" applyFont="1" applyAlignment="1">
      <alignment horizontal="center" vertical="center"/>
    </xf>
    <xf numFmtId="0" fontId="17" fillId="0" borderId="0" xfId="1" applyFont="1" applyAlignment="1">
      <alignment vertical="center"/>
    </xf>
    <xf numFmtId="165" fontId="8" fillId="0" borderId="0" xfId="1" applyNumberFormat="1" applyFont="1" applyAlignment="1">
      <alignment vertical="center"/>
    </xf>
    <xf numFmtId="0" fontId="9" fillId="2" borderId="0" xfId="1" applyFont="1" applyFill="1"/>
    <xf numFmtId="165" fontId="1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9" fillId="2" borderId="0" xfId="1" applyNumberFormat="1" applyFont="1" applyFill="1" applyAlignment="1">
      <alignment vertical="center"/>
    </xf>
    <xf numFmtId="1" fontId="12" fillId="0" borderId="0" xfId="1" applyNumberFormat="1" applyFont="1" applyAlignment="1">
      <alignment horizontal="center" vertical="center"/>
    </xf>
    <xf numFmtId="8" fontId="9" fillId="0" borderId="0" xfId="1" applyNumberFormat="1" applyFont="1"/>
    <xf numFmtId="8" fontId="9" fillId="2" borderId="0" xfId="1" applyNumberFormat="1" applyFont="1" applyFill="1"/>
    <xf numFmtId="165" fontId="19" fillId="2" borderId="0" xfId="1" applyNumberFormat="1" applyFont="1" applyFill="1" applyAlignment="1">
      <alignment vertical="center"/>
    </xf>
    <xf numFmtId="8" fontId="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6" fillId="0" borderId="0" xfId="1" applyFont="1" applyAlignment="1">
      <alignment horizontal="left"/>
    </xf>
    <xf numFmtId="1" fontId="9" fillId="0" borderId="0" xfId="1" applyNumberFormat="1" applyFont="1" applyAlignment="1">
      <alignment horizontal="center" vertical="center" wrapText="1"/>
    </xf>
    <xf numFmtId="165" fontId="9" fillId="0" borderId="0" xfId="1" applyNumberFormat="1" applyFont="1"/>
    <xf numFmtId="1" fontId="9" fillId="0" borderId="0" xfId="1" applyNumberFormat="1" applyFont="1" applyAlignment="1">
      <alignment horizontal="center" vertical="center"/>
    </xf>
    <xf numFmtId="165" fontId="8" fillId="2" borderId="0" xfId="1" applyNumberFormat="1" applyFont="1" applyFill="1" applyAlignment="1">
      <alignment vertical="center"/>
    </xf>
    <xf numFmtId="4" fontId="9" fillId="0" borderId="0" xfId="1" applyNumberFormat="1" applyFont="1"/>
    <xf numFmtId="165" fontId="19" fillId="0" borderId="0" xfId="1" applyNumberFormat="1" applyFont="1" applyAlignment="1">
      <alignment vertical="center"/>
    </xf>
    <xf numFmtId="0" fontId="8" fillId="0" borderId="0" xfId="1" applyFont="1"/>
    <xf numFmtId="0" fontId="20" fillId="0" borderId="0" xfId="1" applyFont="1"/>
    <xf numFmtId="0" fontId="21" fillId="0" borderId="0" xfId="1" applyFont="1"/>
    <xf numFmtId="0" fontId="20" fillId="0" borderId="0" xfId="1" quotePrefix="1" applyFont="1" applyAlignment="1">
      <alignment horizontal="left"/>
    </xf>
    <xf numFmtId="164" fontId="20" fillId="0" borderId="0" xfId="1" applyNumberFormat="1" applyFont="1"/>
    <xf numFmtId="1" fontId="22" fillId="0" borderId="0" xfId="1" applyNumberFormat="1" applyFont="1" applyAlignment="1">
      <alignment horizontal="center"/>
    </xf>
    <xf numFmtId="164" fontId="23" fillId="0" borderId="1" xfId="1" applyNumberFormat="1" applyFont="1" applyBorder="1"/>
    <xf numFmtId="164" fontId="23" fillId="0" borderId="0" xfId="1" applyNumberFormat="1" applyFont="1"/>
    <xf numFmtId="1" fontId="6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1" applyFont="1" applyAlignment="1">
      <alignment vertical="center" wrapText="1"/>
    </xf>
    <xf numFmtId="14" fontId="14" fillId="0" borderId="0" xfId="1" applyNumberFormat="1" applyFont="1" applyAlignment="1">
      <alignment horizontal="center"/>
    </xf>
    <xf numFmtId="14" fontId="14" fillId="0" borderId="0" xfId="1" applyNumberFormat="1" applyFont="1"/>
    <xf numFmtId="14" fontId="14" fillId="0" borderId="0" xfId="1" applyNumberFormat="1" applyFont="1" applyAlignment="1">
      <alignment vertical="center"/>
    </xf>
    <xf numFmtId="14" fontId="25" fillId="0" borderId="0" xfId="1" applyNumberFormat="1" applyFont="1" applyAlignment="1">
      <alignment vertical="center"/>
    </xf>
    <xf numFmtId="14" fontId="13" fillId="0" borderId="0" xfId="1" applyNumberFormat="1" applyFont="1" applyAlignment="1">
      <alignment vertical="center"/>
    </xf>
    <xf numFmtId="14" fontId="26" fillId="0" borderId="0" xfId="1" applyNumberFormat="1" applyFont="1"/>
    <xf numFmtId="14" fontId="27" fillId="0" borderId="0" xfId="1" applyNumberFormat="1" applyFont="1"/>
    <xf numFmtId="14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14" fontId="28" fillId="0" borderId="0" xfId="1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4" fontId="28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wrapText="1"/>
    </xf>
    <xf numFmtId="14" fontId="6" fillId="0" borderId="0" xfId="1" applyNumberFormat="1" applyFont="1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right"/>
    </xf>
    <xf numFmtId="0" fontId="18" fillId="0" borderId="0" xfId="1" applyFont="1" applyAlignment="1">
      <alignment vertical="center"/>
    </xf>
    <xf numFmtId="0" fontId="1" fillId="0" borderId="0" xfId="0" applyFont="1"/>
    <xf numFmtId="0" fontId="1" fillId="0" borderId="0" xfId="0" applyFont="1"/>
    <xf numFmtId="165" fontId="8" fillId="0" borderId="0" xfId="1" applyNumberFormat="1" applyFont="1" applyAlignment="1">
      <alignment horizontal="right" vertical="center"/>
    </xf>
    <xf numFmtId="0" fontId="0" fillId="0" borderId="0" xfId="0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14" fontId="14" fillId="0" borderId="0" xfId="1" applyNumberFormat="1" applyFont="1" applyAlignment="1"/>
    <xf numFmtId="0" fontId="9" fillId="0" borderId="0" xfId="1" applyFont="1" applyAlignment="1"/>
    <xf numFmtId="0" fontId="6" fillId="0" borderId="0" xfId="1" applyFont="1" applyAlignment="1"/>
    <xf numFmtId="4" fontId="6" fillId="0" borderId="0" xfId="1" applyNumberFormat="1" applyFont="1" applyAlignment="1"/>
    <xf numFmtId="0" fontId="5" fillId="0" borderId="0" xfId="1" applyFont="1" applyAlignment="1"/>
    <xf numFmtId="4" fontId="9" fillId="0" borderId="0" xfId="1" applyNumberFormat="1" applyFont="1" applyAlignment="1"/>
    <xf numFmtId="0" fontId="8" fillId="0" borderId="0" xfId="1" applyFont="1" applyFill="1" applyAlignment="1">
      <alignment vertical="center" wrapText="1"/>
    </xf>
    <xf numFmtId="1" fontId="9" fillId="0" borderId="0" xfId="1" applyNumberFormat="1" applyFont="1" applyFill="1" applyAlignment="1">
      <alignment horizontal="center" vertical="center" wrapText="1"/>
    </xf>
    <xf numFmtId="165" fontId="9" fillId="0" borderId="0" xfId="1" applyNumberFormat="1" applyFont="1" applyFill="1"/>
    <xf numFmtId="0" fontId="9" fillId="0" borderId="0" xfId="1" applyFont="1" applyFill="1"/>
    <xf numFmtId="14" fontId="14" fillId="0" borderId="0" xfId="1" applyNumberFormat="1" applyFont="1" applyFill="1"/>
    <xf numFmtId="1" fontId="9" fillId="0" borderId="0" xfId="1" applyNumberFormat="1" applyFont="1" applyFill="1" applyAlignment="1">
      <alignment horizontal="center" vertical="center"/>
    </xf>
    <xf numFmtId="4" fontId="0" fillId="0" borderId="0" xfId="0" applyNumberFormat="1" applyFill="1"/>
    <xf numFmtId="165" fontId="8" fillId="0" borderId="0" xfId="1" applyNumberFormat="1" applyFont="1" applyFill="1" applyAlignment="1">
      <alignment vertical="center"/>
    </xf>
    <xf numFmtId="14" fontId="13" fillId="0" borderId="0" xfId="1" applyNumberFormat="1" applyFont="1" applyFill="1" applyAlignment="1">
      <alignment vertical="center"/>
    </xf>
    <xf numFmtId="4" fontId="9" fillId="0" borderId="0" xfId="1" applyNumberFormat="1" applyFont="1" applyFill="1"/>
    <xf numFmtId="0" fontId="5" fillId="0" borderId="0" xfId="1" applyFont="1" applyFill="1"/>
    <xf numFmtId="0" fontId="29" fillId="0" borderId="0" xfId="0" applyFont="1" applyFill="1"/>
    <xf numFmtId="4" fontId="5" fillId="0" borderId="0" xfId="1" applyNumberFormat="1" applyFont="1" applyFill="1"/>
    <xf numFmtId="0" fontId="24" fillId="0" borderId="0" xfId="0" applyFont="1" applyFill="1" applyAlignment="1">
      <alignment vertical="center" wrapText="1"/>
    </xf>
    <xf numFmtId="8" fontId="5" fillId="0" borderId="0" xfId="1" applyNumberFormat="1" applyFont="1" applyFill="1"/>
    <xf numFmtId="164" fontId="33" fillId="0" borderId="0" xfId="0" applyNumberFormat="1" applyFont="1" applyFill="1" applyBorder="1" applyAlignment="1">
      <alignment horizontal="right" vertical="center"/>
    </xf>
    <xf numFmtId="8" fontId="18" fillId="0" borderId="0" xfId="1" applyNumberFormat="1" applyFont="1" applyAlignment="1"/>
    <xf numFmtId="8" fontId="9" fillId="0" borderId="0" xfId="1" applyNumberFormat="1" applyFont="1" applyFill="1" applyAlignment="1"/>
    <xf numFmtId="14" fontId="14" fillId="0" borderId="0" xfId="1" applyNumberFormat="1" applyFont="1" applyAlignment="1">
      <alignment horizontal="right"/>
    </xf>
    <xf numFmtId="1" fontId="14" fillId="0" borderId="0" xfId="1" applyNumberFormat="1" applyFont="1" applyAlignment="1">
      <alignment horizontal="center"/>
    </xf>
    <xf numFmtId="0" fontId="14" fillId="0" borderId="0" xfId="1" applyFont="1"/>
    <xf numFmtId="8" fontId="14" fillId="0" borderId="0" xfId="1" applyNumberFormat="1" applyFont="1" applyFill="1" applyAlignment="1"/>
    <xf numFmtId="0" fontId="14" fillId="0" borderId="0" xfId="1" applyFont="1" applyAlignment="1">
      <alignment horizontal="left" vertical="center"/>
    </xf>
    <xf numFmtId="1" fontId="14" fillId="0" borderId="0" xfId="1" applyNumberFormat="1" applyFont="1" applyAlignment="1">
      <alignment horizontal="center" vertical="center"/>
    </xf>
    <xf numFmtId="4" fontId="14" fillId="0" borderId="0" xfId="1" applyNumberFormat="1" applyFont="1"/>
    <xf numFmtId="164" fontId="14" fillId="0" borderId="0" xfId="1" applyNumberFormat="1" applyFont="1"/>
    <xf numFmtId="0" fontId="14" fillId="0" borderId="0" xfId="0" applyFont="1" applyAlignment="1">
      <alignment horizontal="left" vertical="center"/>
    </xf>
    <xf numFmtId="1" fontId="14" fillId="0" borderId="0" xfId="0" applyNumberFormat="1" applyFont="1" applyAlignment="1">
      <alignment horizontal="center"/>
    </xf>
    <xf numFmtId="8" fontId="14" fillId="0" borderId="0" xfId="1" applyNumberFormat="1" applyFont="1" applyFill="1"/>
    <xf numFmtId="0" fontId="14" fillId="0" borderId="0" xfId="1" applyFont="1" applyAlignment="1"/>
    <xf numFmtId="165" fontId="14" fillId="0" borderId="0" xfId="1" applyNumberFormat="1" applyFont="1" applyFill="1" applyAlignment="1">
      <alignment vertical="center"/>
    </xf>
    <xf numFmtId="14" fontId="14" fillId="0" borderId="0" xfId="1" applyNumberFormat="1" applyFont="1" applyFill="1" applyAlignment="1">
      <alignment horizontal="right"/>
    </xf>
    <xf numFmtId="0" fontId="14" fillId="0" borderId="0" xfId="0" applyFont="1" applyFill="1"/>
    <xf numFmtId="1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4" fontId="9" fillId="0" borderId="0" xfId="1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4" fontId="35" fillId="0" borderId="0" xfId="0" applyNumberFormat="1" applyFont="1" applyFill="1" applyBorder="1" applyAlignment="1">
      <alignment vertical="center"/>
    </xf>
    <xf numFmtId="165" fontId="18" fillId="0" borderId="5" xfId="1" applyNumberFormat="1" applyFont="1" applyBorder="1"/>
    <xf numFmtId="0" fontId="18" fillId="0" borderId="0" xfId="1" applyFont="1" applyAlignment="1">
      <alignment vertical="center"/>
    </xf>
    <xf numFmtId="0" fontId="1" fillId="0" borderId="0" xfId="0" applyFont="1"/>
    <xf numFmtId="4" fontId="18" fillId="0" borderId="0" xfId="1" applyNumberFormat="1" applyFont="1" applyAlignment="1">
      <alignment vertical="center"/>
    </xf>
    <xf numFmtId="164" fontId="36" fillId="3" borderId="4" xfId="0" applyNumberFormat="1" applyFont="1" applyFill="1" applyBorder="1" applyAlignment="1">
      <alignment horizontal="right" vertical="center"/>
    </xf>
    <xf numFmtId="4" fontId="18" fillId="3" borderId="4" xfId="1" applyNumberFormat="1" applyFont="1" applyFill="1" applyBorder="1" applyAlignment="1">
      <alignment horizontal="right" vertical="center"/>
    </xf>
    <xf numFmtId="14" fontId="28" fillId="0" borderId="0" xfId="1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vertical="center"/>
    </xf>
    <xf numFmtId="0" fontId="1" fillId="0" borderId="0" xfId="0" applyFont="1"/>
    <xf numFmtId="0" fontId="15" fillId="2" borderId="0" xfId="1" applyFont="1" applyFill="1" applyAlignment="1">
      <alignment horizontal="center"/>
    </xf>
    <xf numFmtId="0" fontId="17" fillId="0" borderId="0" xfId="1" applyFont="1"/>
    <xf numFmtId="0" fontId="14" fillId="0" borderId="0" xfId="1" applyFont="1" applyFill="1" applyAlignment="1">
      <alignment wrapText="1"/>
    </xf>
    <xf numFmtId="1" fontId="14" fillId="0" borderId="0" xfId="1" applyNumberFormat="1" applyFont="1" applyFill="1" applyAlignment="1">
      <alignment horizontal="center" wrapText="1"/>
    </xf>
    <xf numFmtId="0" fontId="14" fillId="0" borderId="0" xfId="1" applyFont="1" applyFill="1" applyAlignment="1"/>
    <xf numFmtId="4" fontId="14" fillId="0" borderId="0" xfId="1" applyNumberFormat="1" applyFont="1" applyFill="1" applyAlignment="1"/>
    <xf numFmtId="4" fontId="37" fillId="0" borderId="0" xfId="1" applyNumberFormat="1" applyFont="1" applyAlignment="1"/>
    <xf numFmtId="0" fontId="37" fillId="0" borderId="0" xfId="1" applyFont="1" applyFill="1" applyAlignment="1"/>
    <xf numFmtId="4" fontId="37" fillId="0" borderId="0" xfId="1" applyNumberFormat="1" applyFont="1" applyFill="1" applyAlignment="1"/>
    <xf numFmtId="0" fontId="14" fillId="0" borderId="0" xfId="1" applyFont="1" applyFill="1" applyAlignment="1">
      <alignment horizontal="center"/>
    </xf>
    <xf numFmtId="2" fontId="14" fillId="0" borderId="0" xfId="1" applyNumberFormat="1" applyFont="1" applyFill="1" applyAlignment="1"/>
    <xf numFmtId="2" fontId="30" fillId="0" borderId="0" xfId="0" applyNumberFormat="1" applyFont="1" applyFill="1" applyAlignment="1"/>
    <xf numFmtId="1" fontId="8" fillId="0" borderId="0" xfId="1" applyNumberFormat="1" applyFont="1" applyAlignment="1">
      <alignment horizontal="left" vertical="center"/>
    </xf>
    <xf numFmtId="0" fontId="18" fillId="3" borderId="4" xfId="1" applyFont="1" applyFill="1" applyBorder="1" applyAlignment="1">
      <alignment vertical="center"/>
    </xf>
    <xf numFmtId="1" fontId="18" fillId="3" borderId="4" xfId="1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/>
    </xf>
    <xf numFmtId="0" fontId="9" fillId="0" borderId="0" xfId="1" applyFont="1" applyFill="1" applyAlignment="1"/>
    <xf numFmtId="165" fontId="9" fillId="0" borderId="0" xfId="1" applyNumberFormat="1" applyFont="1" applyFill="1" applyAlignment="1">
      <alignment vertical="center"/>
    </xf>
    <xf numFmtId="165" fontId="19" fillId="0" borderId="0" xfId="1" applyNumberFormat="1" applyFont="1" applyFill="1" applyAlignment="1">
      <alignment vertical="center"/>
    </xf>
    <xf numFmtId="0" fontId="11" fillId="2" borderId="2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14" fontId="31" fillId="3" borderId="2" xfId="1" applyNumberFormat="1" applyFont="1" applyFill="1" applyBorder="1" applyAlignment="1">
      <alignment vertical="center"/>
    </xf>
    <xf numFmtId="0" fontId="32" fillId="3" borderId="3" xfId="0" applyFont="1" applyFill="1" applyBorder="1" applyAlignment="1">
      <alignment horizontal="left" vertical="center"/>
    </xf>
    <xf numFmtId="0" fontId="8" fillId="3" borderId="3" xfId="1" applyFont="1" applyFill="1" applyBorder="1" applyAlignment="1">
      <alignment vertical="center"/>
    </xf>
    <xf numFmtId="4" fontId="7" fillId="3" borderId="4" xfId="1" applyNumberFormat="1" applyFont="1" applyFill="1" applyBorder="1" applyAlignment="1"/>
    <xf numFmtId="4" fontId="7" fillId="0" borderId="0" xfId="1" applyNumberFormat="1" applyFont="1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9999"/>
      <color rgb="FFC4E59F"/>
      <color rgb="FFACF698"/>
      <color rgb="FFFFFF66"/>
      <color rgb="FFFFFF99"/>
      <color rgb="FF00CC00"/>
      <color rgb="FFE3F3D1"/>
      <color rgb="FFFCD5EA"/>
      <color rgb="FF5C2C04"/>
      <color rgb="FF2C15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CD97-4952-4C69-B30E-46596D250C4D}">
  <sheetPr>
    <pageSetUpPr fitToPage="1"/>
  </sheetPr>
  <dimension ref="A1:T63"/>
  <sheetViews>
    <sheetView tabSelected="1" topLeftCell="K1" workbookViewId="0">
      <selection activeCell="K9" sqref="K9"/>
    </sheetView>
  </sheetViews>
  <sheetFormatPr defaultColWidth="7.28515625" defaultRowHeight="15.75" x14ac:dyDescent="0.25"/>
  <cols>
    <col min="1" max="1" width="26.5703125" style="21" hidden="1" customWidth="1"/>
    <col min="2" max="2" width="0" style="21" hidden="1" customWidth="1"/>
    <col min="3" max="3" width="19.7109375" style="21" hidden="1" customWidth="1"/>
    <col min="4" max="4" width="12.28515625" style="21" hidden="1" customWidth="1"/>
    <col min="5" max="5" width="5.85546875" style="21" hidden="1" customWidth="1"/>
    <col min="6" max="6" width="9.42578125" style="62" hidden="1" customWidth="1"/>
    <col min="7" max="7" width="26.5703125" style="21" hidden="1" customWidth="1"/>
    <col min="8" max="8" width="8.7109375" style="23" hidden="1" customWidth="1"/>
    <col min="9" max="9" width="16" style="21" hidden="1" customWidth="1"/>
    <col min="10" max="10" width="8.140625" style="2" hidden="1" customWidth="1"/>
    <col min="11" max="11" width="11" style="2" customWidth="1"/>
    <col min="12" max="12" width="44" style="2" customWidth="1"/>
    <col min="13" max="13" width="26.140625" style="2" customWidth="1"/>
    <col min="14" max="14" width="17" style="2" customWidth="1"/>
    <col min="15" max="15" width="12.7109375" style="2" customWidth="1"/>
    <col min="16" max="16" width="10.85546875" style="2" customWidth="1"/>
    <col min="17" max="17" width="4.28515625" style="2" customWidth="1"/>
    <col min="18" max="18" width="2.140625" style="2" customWidth="1"/>
    <col min="19" max="19" width="17.5703125" style="2" customWidth="1"/>
    <col min="20" max="20" width="7.140625" style="2" customWidth="1"/>
    <col min="21" max="16384" width="7.28515625" style="2"/>
  </cols>
  <sheetData>
    <row r="1" spans="1:20" s="1" customFormat="1" ht="32.25" thickBot="1" x14ac:dyDescent="0.55000000000000004">
      <c r="A1" s="142" t="s">
        <v>1</v>
      </c>
      <c r="B1" s="142"/>
      <c r="C1" s="142"/>
      <c r="D1" s="142"/>
      <c r="E1" s="142"/>
      <c r="F1" s="61"/>
      <c r="G1" s="18"/>
      <c r="H1" s="19"/>
      <c r="I1" s="20"/>
      <c r="K1" s="163" t="s">
        <v>1</v>
      </c>
      <c r="L1" s="164"/>
      <c r="M1" s="164"/>
      <c r="N1" s="164"/>
      <c r="O1" s="165"/>
    </row>
    <row r="2" spans="1:20" s="1" customFormat="1" ht="12" customHeight="1" thickBot="1" x14ac:dyDescent="0.3">
      <c r="A2" s="21"/>
      <c r="B2" s="21"/>
      <c r="C2" s="21"/>
      <c r="D2" s="20"/>
      <c r="E2" s="22"/>
      <c r="F2" s="61"/>
      <c r="G2" s="21"/>
      <c r="H2" s="23"/>
      <c r="I2" s="20"/>
    </row>
    <row r="3" spans="1:20" s="1" customFormat="1" ht="24" thickBot="1" x14ac:dyDescent="0.4">
      <c r="A3" s="24" t="s">
        <v>12</v>
      </c>
      <c r="B3" s="24"/>
      <c r="C3" s="24"/>
      <c r="D3" s="25"/>
      <c r="E3" s="25"/>
      <c r="F3" s="61"/>
      <c r="G3" s="143" t="s">
        <v>16</v>
      </c>
      <c r="H3" s="143"/>
      <c r="I3" s="143"/>
      <c r="J3" s="25"/>
      <c r="K3" s="157" t="s">
        <v>30</v>
      </c>
      <c r="L3" s="158"/>
      <c r="M3" s="159"/>
      <c r="P3" s="139"/>
      <c r="Q3" s="139"/>
      <c r="R3" s="139"/>
    </row>
    <row r="4" spans="1:20" s="1" customFormat="1" ht="12" customHeight="1" x14ac:dyDescent="0.2">
      <c r="A4" s="26"/>
      <c r="B4" s="26"/>
      <c r="C4" s="26"/>
      <c r="D4" s="20"/>
      <c r="E4" s="20"/>
      <c r="F4" s="62"/>
      <c r="G4" s="26"/>
      <c r="H4" s="27"/>
      <c r="I4" s="20"/>
      <c r="J4" s="20"/>
      <c r="K4" s="26"/>
      <c r="L4" s="27"/>
      <c r="M4" s="20"/>
      <c r="N4" s="26"/>
      <c r="O4" s="3"/>
      <c r="P4" s="26"/>
      <c r="Q4" s="27"/>
      <c r="R4" s="20"/>
      <c r="S4" s="3"/>
      <c r="T4" s="3"/>
    </row>
    <row r="5" spans="1:20" s="1" customFormat="1" ht="18.75" customHeight="1" x14ac:dyDescent="0.25">
      <c r="A5" s="26"/>
      <c r="B5" s="26"/>
      <c r="C5" s="26"/>
      <c r="D5" s="20"/>
      <c r="E5" s="20"/>
      <c r="F5" s="62"/>
      <c r="G5" s="26"/>
      <c r="H5" s="27"/>
      <c r="I5" s="20"/>
      <c r="J5" s="20"/>
      <c r="K5" s="26"/>
      <c r="L5" s="154" t="s">
        <v>52</v>
      </c>
      <c r="M5" s="21"/>
      <c r="N5" s="134">
        <v>47085.3</v>
      </c>
      <c r="O5" s="3"/>
      <c r="P5" s="26"/>
      <c r="Q5" s="27"/>
      <c r="R5" s="20"/>
      <c r="S5" s="3"/>
      <c r="T5" s="3"/>
    </row>
    <row r="6" spans="1:20" s="1" customFormat="1" ht="18.75" customHeight="1" thickBot="1" x14ac:dyDescent="0.3">
      <c r="A6" s="26"/>
      <c r="B6" s="26"/>
      <c r="C6" s="26"/>
      <c r="D6" s="20"/>
      <c r="E6" s="20"/>
      <c r="F6" s="62"/>
      <c r="G6" s="26"/>
      <c r="H6" s="27"/>
      <c r="I6" s="20"/>
      <c r="J6" s="20"/>
      <c r="K6" s="26"/>
      <c r="L6" s="33" t="s">
        <v>55</v>
      </c>
      <c r="M6" s="129"/>
      <c r="N6" s="130">
        <f>N33</f>
        <v>13670.550000000001</v>
      </c>
      <c r="O6" s="3"/>
      <c r="P6" s="26"/>
      <c r="Q6" s="27"/>
      <c r="R6" s="20"/>
      <c r="S6" s="3"/>
      <c r="T6" s="3"/>
    </row>
    <row r="7" spans="1:20" s="1" customFormat="1" ht="18.75" customHeight="1" thickBot="1" x14ac:dyDescent="0.25">
      <c r="A7" s="26"/>
      <c r="B7" s="26"/>
      <c r="C7" s="26"/>
      <c r="D7" s="20"/>
      <c r="E7" s="20"/>
      <c r="F7" s="62"/>
      <c r="G7" s="26"/>
      <c r="H7" s="27"/>
      <c r="I7" s="20"/>
      <c r="J7" s="20"/>
      <c r="K7" s="26"/>
      <c r="L7" s="155" t="s">
        <v>34</v>
      </c>
      <c r="M7" s="156" t="s">
        <v>51</v>
      </c>
      <c r="N7" s="135">
        <f>N5-N6</f>
        <v>33414.75</v>
      </c>
      <c r="O7" s="3"/>
      <c r="P7" s="26"/>
      <c r="Q7" s="27"/>
      <c r="R7" s="20"/>
      <c r="S7" s="3"/>
      <c r="T7" s="3"/>
    </row>
    <row r="8" spans="1:20" s="1" customFormat="1" ht="18.75" customHeight="1" x14ac:dyDescent="0.2">
      <c r="A8" s="26"/>
      <c r="B8" s="26"/>
      <c r="C8" s="26"/>
      <c r="D8" s="20"/>
      <c r="E8" s="20"/>
      <c r="F8" s="62"/>
      <c r="G8" s="26"/>
      <c r="H8" s="27"/>
      <c r="I8" s="20"/>
      <c r="J8" s="20"/>
      <c r="K8" s="26"/>
      <c r="L8" s="33"/>
      <c r="M8" s="37"/>
      <c r="N8" s="107"/>
      <c r="O8" s="3"/>
      <c r="P8" s="26"/>
      <c r="Q8" s="27"/>
      <c r="R8" s="20"/>
      <c r="S8" s="3"/>
      <c r="T8" s="3"/>
    </row>
    <row r="9" spans="1:20" ht="18.75" x14ac:dyDescent="0.25">
      <c r="A9" s="74" t="s">
        <v>3</v>
      </c>
      <c r="B9" s="28"/>
      <c r="C9" s="28"/>
      <c r="D9" s="29">
        <v>15034.55</v>
      </c>
      <c r="E9" s="30"/>
      <c r="G9" s="140" t="s">
        <v>4</v>
      </c>
      <c r="H9" s="141"/>
      <c r="I9" s="31">
        <f>$D$32</f>
        <v>16214.729999999992</v>
      </c>
      <c r="J9" s="30"/>
      <c r="K9" s="62"/>
      <c r="L9" s="32" t="s">
        <v>32</v>
      </c>
      <c r="M9" s="82"/>
      <c r="N9" s="31">
        <v>47085.3</v>
      </c>
      <c r="O9" s="95"/>
      <c r="P9" s="62"/>
      <c r="Q9" s="140"/>
      <c r="R9" s="141"/>
      <c r="S9" s="31"/>
      <c r="T9" s="30"/>
    </row>
    <row r="10" spans="1:20" ht="18.75" x14ac:dyDescent="0.25">
      <c r="A10" s="132"/>
      <c r="B10" s="28"/>
      <c r="C10" s="28"/>
      <c r="D10" s="29"/>
      <c r="E10" s="30"/>
      <c r="G10" s="132"/>
      <c r="H10" s="133"/>
      <c r="I10" s="31"/>
      <c r="J10" s="30"/>
      <c r="K10" s="62"/>
      <c r="L10" s="87" t="s">
        <v>60</v>
      </c>
      <c r="M10" s="16"/>
      <c r="N10" s="91">
        <f>N33</f>
        <v>13670.550000000001</v>
      </c>
      <c r="O10" s="95"/>
      <c r="P10" s="62"/>
      <c r="Q10" s="132"/>
      <c r="R10" s="133"/>
      <c r="S10" s="31"/>
      <c r="T10" s="30"/>
    </row>
    <row r="11" spans="1:20" ht="18.75" customHeight="1" x14ac:dyDescent="0.25">
      <c r="A11" s="32"/>
      <c r="B11" s="28"/>
      <c r="C11" s="28"/>
      <c r="D11" s="29"/>
      <c r="E11" s="30"/>
      <c r="G11" s="74"/>
      <c r="H11" s="75"/>
      <c r="I11" s="31"/>
      <c r="J11" s="30"/>
      <c r="K11" s="62"/>
      <c r="L11" s="33" t="s">
        <v>33</v>
      </c>
      <c r="M11" s="82"/>
      <c r="N11" s="127">
        <v>57666.35</v>
      </c>
      <c r="O11" s="95"/>
      <c r="P11" s="62"/>
      <c r="Q11" s="80"/>
      <c r="R11" s="81"/>
      <c r="S11" s="31"/>
      <c r="T11" s="30"/>
    </row>
    <row r="12" spans="1:20" ht="18.75" customHeight="1" x14ac:dyDescent="0.25">
      <c r="A12" s="33"/>
      <c r="B12" s="33"/>
      <c r="C12" s="33"/>
      <c r="E12" s="30"/>
      <c r="H12" s="16"/>
      <c r="J12" s="30"/>
      <c r="K12" s="86"/>
      <c r="L12" s="87" t="s">
        <v>47</v>
      </c>
      <c r="M12" s="16"/>
      <c r="N12" s="91">
        <v>37857.160000000003</v>
      </c>
      <c r="O12" s="160"/>
      <c r="P12" s="86"/>
      <c r="Q12" s="87"/>
      <c r="R12" s="16"/>
      <c r="S12" s="87"/>
      <c r="T12" s="30"/>
    </row>
    <row r="13" spans="1:20" ht="18.75" customHeight="1" x14ac:dyDescent="0.25">
      <c r="A13" s="33"/>
      <c r="B13" s="33"/>
      <c r="C13" s="33"/>
      <c r="E13" s="30"/>
      <c r="H13" s="16"/>
      <c r="J13" s="30"/>
      <c r="K13" s="86"/>
      <c r="L13" s="87" t="s">
        <v>61</v>
      </c>
      <c r="M13" s="16"/>
      <c r="N13" s="91">
        <v>2779.7</v>
      </c>
      <c r="O13" s="160"/>
      <c r="P13" s="86"/>
      <c r="Q13" s="87"/>
      <c r="R13" s="16"/>
      <c r="S13" s="87"/>
      <c r="T13" s="30"/>
    </row>
    <row r="14" spans="1:20" ht="18.75" customHeight="1" x14ac:dyDescent="0.35">
      <c r="A14" s="33"/>
      <c r="B14" s="33"/>
      <c r="C14" s="33"/>
      <c r="E14" s="30"/>
      <c r="H14" s="16"/>
      <c r="J14" s="30"/>
      <c r="K14" s="86"/>
      <c r="L14" s="87" t="s">
        <v>62</v>
      </c>
      <c r="M14" s="4"/>
      <c r="N14" s="127">
        <f>N46</f>
        <v>7385.37</v>
      </c>
      <c r="O14" s="160"/>
      <c r="P14" s="86"/>
      <c r="Q14" s="87"/>
      <c r="R14" s="16"/>
      <c r="S14" s="87"/>
      <c r="T14" s="30"/>
    </row>
    <row r="15" spans="1:20" s="4" customFormat="1" ht="18.75" customHeight="1" thickBot="1" x14ac:dyDescent="0.4">
      <c r="A15" s="33"/>
      <c r="B15" s="34"/>
      <c r="C15" s="33"/>
      <c r="D15" s="35"/>
      <c r="E15" s="36"/>
      <c r="F15" s="63"/>
      <c r="G15" s="33"/>
      <c r="H15" s="16"/>
      <c r="I15" s="17"/>
      <c r="J15" s="36"/>
      <c r="K15" s="63"/>
      <c r="L15" s="59" t="s">
        <v>49</v>
      </c>
      <c r="N15" s="131">
        <f>SUM(N9+N11-N12-N13-N10+N14)</f>
        <v>57829.609999999993</v>
      </c>
      <c r="O15" s="161"/>
      <c r="P15" s="63"/>
      <c r="R15" s="16"/>
      <c r="S15" s="17"/>
      <c r="T15" s="36"/>
    </row>
    <row r="16" spans="1:20" ht="18.75" customHeight="1" thickTop="1" x14ac:dyDescent="0.25">
      <c r="A16" s="33"/>
      <c r="B16" s="34">
        <v>338</v>
      </c>
      <c r="D16" s="35">
        <v>200</v>
      </c>
      <c r="E16" s="36"/>
      <c r="F16" s="63"/>
      <c r="G16" s="33" t="s">
        <v>15</v>
      </c>
      <c r="H16" s="37"/>
      <c r="I16" s="15">
        <v>-26920.186666666661</v>
      </c>
      <c r="J16" s="36"/>
      <c r="K16" s="63"/>
      <c r="L16" s="21"/>
      <c r="O16" s="161"/>
      <c r="P16" s="63"/>
      <c r="Q16" s="33"/>
      <c r="R16" s="37"/>
      <c r="S16" s="15"/>
      <c r="T16" s="36"/>
    </row>
    <row r="17" spans="1:20" ht="18.75" customHeight="1" x14ac:dyDescent="0.3">
      <c r="A17" s="33"/>
      <c r="B17" s="34" t="s">
        <v>5</v>
      </c>
      <c r="D17" s="35">
        <v>36</v>
      </c>
      <c r="E17" s="36"/>
      <c r="F17" s="63"/>
      <c r="G17" s="8"/>
      <c r="H17" s="14"/>
      <c r="J17" s="36"/>
      <c r="K17" s="63"/>
      <c r="L17" s="59" t="s">
        <v>49</v>
      </c>
      <c r="M17" s="14"/>
      <c r="N17" s="108">
        <v>57829.61</v>
      </c>
      <c r="O17" s="161"/>
      <c r="P17" s="63"/>
      <c r="Q17" s="128"/>
      <c r="R17" s="14"/>
      <c r="S17" s="87"/>
      <c r="T17" s="36"/>
    </row>
    <row r="18" spans="1:20" ht="18.75" customHeight="1" x14ac:dyDescent="0.35">
      <c r="A18" s="33"/>
      <c r="B18" s="33"/>
      <c r="D18" s="38"/>
      <c r="E18" s="39"/>
      <c r="F18" s="70"/>
      <c r="G18" s="85"/>
      <c r="H18" s="84"/>
      <c r="I18" s="83"/>
      <c r="J18" s="39"/>
      <c r="K18" s="70"/>
      <c r="L18" s="87" t="s">
        <v>63</v>
      </c>
      <c r="M18" s="4"/>
      <c r="N18" s="48">
        <f>N14</f>
        <v>7385.37</v>
      </c>
      <c r="O18" s="109"/>
      <c r="P18" s="70"/>
      <c r="Q18" s="85"/>
      <c r="R18" s="84"/>
      <c r="S18" s="83"/>
      <c r="T18" s="39"/>
    </row>
    <row r="19" spans="1:20" ht="18.75" customHeight="1" thickBot="1" x14ac:dyDescent="0.4">
      <c r="A19" s="33"/>
      <c r="B19" s="33"/>
      <c r="D19" s="38"/>
      <c r="E19" s="39"/>
      <c r="F19" s="70"/>
      <c r="G19" s="85"/>
      <c r="H19" s="84"/>
      <c r="I19" s="83"/>
      <c r="J19" s="39"/>
      <c r="K19" s="70"/>
      <c r="L19" s="87" t="s">
        <v>50</v>
      </c>
      <c r="M19" s="4"/>
      <c r="N19" s="48">
        <v>3000</v>
      </c>
      <c r="O19" s="109"/>
      <c r="P19" s="70"/>
      <c r="Q19" s="85"/>
      <c r="R19" s="84"/>
      <c r="S19" s="83"/>
      <c r="T19" s="39"/>
    </row>
    <row r="20" spans="1:20" ht="18.75" customHeight="1" thickBot="1" x14ac:dyDescent="0.3">
      <c r="A20" s="33"/>
      <c r="B20" s="33"/>
      <c r="D20" s="38"/>
      <c r="E20" s="39"/>
      <c r="F20" s="70"/>
      <c r="G20" s="71"/>
      <c r="H20" s="76"/>
      <c r="I20" s="73"/>
      <c r="J20" s="39"/>
      <c r="K20" s="70"/>
      <c r="L20" s="155" t="s">
        <v>45</v>
      </c>
      <c r="M20" s="156" t="s">
        <v>51</v>
      </c>
      <c r="N20" s="136">
        <f>N17-N18+N19</f>
        <v>53444.24</v>
      </c>
      <c r="O20" s="109"/>
      <c r="P20" s="137"/>
      <c r="Q20" s="138"/>
      <c r="R20" s="84"/>
      <c r="S20" s="73"/>
      <c r="T20" s="39"/>
    </row>
    <row r="21" spans="1:20" ht="12" customHeight="1" x14ac:dyDescent="0.25">
      <c r="A21" s="33"/>
      <c r="B21" s="33"/>
      <c r="E21" s="36"/>
      <c r="F21" s="63"/>
      <c r="G21" s="59" t="s">
        <v>14</v>
      </c>
      <c r="H21" s="14"/>
      <c r="I21" s="20"/>
      <c r="J21" s="36"/>
      <c r="K21" s="63"/>
      <c r="L21" s="59"/>
      <c r="M21" s="14"/>
      <c r="N21" s="88"/>
      <c r="O21" s="161"/>
      <c r="P21" s="63"/>
      <c r="Q21" s="59"/>
      <c r="R21" s="14"/>
      <c r="S21" s="88"/>
      <c r="T21" s="36"/>
    </row>
    <row r="22" spans="1:20" ht="12" customHeight="1" x14ac:dyDescent="0.25">
      <c r="A22" s="33" t="s">
        <v>6</v>
      </c>
      <c r="B22" s="33"/>
      <c r="C22" s="26"/>
      <c r="D22" s="35">
        <f>D9-SUM(D15:D17)</f>
        <v>14798.55</v>
      </c>
      <c r="E22" s="40"/>
      <c r="F22" s="70" t="s">
        <v>20</v>
      </c>
      <c r="G22" s="71" t="s">
        <v>21</v>
      </c>
      <c r="H22" s="72" t="s">
        <v>22</v>
      </c>
      <c r="I22" s="73" t="s">
        <v>23</v>
      </c>
      <c r="J22" s="40"/>
      <c r="K22" s="70"/>
      <c r="L22" s="71"/>
      <c r="M22" s="72"/>
      <c r="N22" s="73"/>
      <c r="O22" s="162"/>
      <c r="P22" s="70"/>
      <c r="Q22" s="71"/>
      <c r="R22" s="72"/>
      <c r="S22" s="73"/>
      <c r="T22" s="40"/>
    </row>
    <row r="23" spans="1:20" ht="12" customHeight="1" thickBot="1" x14ac:dyDescent="0.3">
      <c r="B23" s="33"/>
      <c r="C23" s="26"/>
      <c r="E23" s="30"/>
      <c r="F23" s="63">
        <v>42991</v>
      </c>
      <c r="G23" s="12" t="s">
        <v>17</v>
      </c>
      <c r="H23" s="14">
        <v>498</v>
      </c>
      <c r="I23" s="11">
        <v>40</v>
      </c>
      <c r="J23" s="30"/>
      <c r="K23" s="63"/>
      <c r="L23" s="12"/>
      <c r="M23" s="14"/>
      <c r="N23" s="89"/>
      <c r="O23" s="160"/>
      <c r="P23" s="63"/>
      <c r="Q23" s="12"/>
      <c r="R23" s="14"/>
      <c r="S23" s="89"/>
      <c r="T23" s="30"/>
    </row>
    <row r="24" spans="1:20" ht="12" customHeight="1" thickBot="1" x14ac:dyDescent="0.3">
      <c r="A24" s="33"/>
      <c r="B24" s="33" t="s">
        <v>2</v>
      </c>
      <c r="C24" s="33"/>
      <c r="D24" s="41">
        <v>22945.46</v>
      </c>
      <c r="E24" s="39"/>
      <c r="F24" s="63">
        <v>43082</v>
      </c>
      <c r="G24" s="12" t="s">
        <v>11</v>
      </c>
      <c r="H24" s="14">
        <v>522</v>
      </c>
      <c r="I24" s="11">
        <v>115</v>
      </c>
      <c r="J24" s="39"/>
      <c r="K24" s="166" t="s">
        <v>53</v>
      </c>
      <c r="L24" s="167"/>
      <c r="M24" s="14"/>
      <c r="N24" s="89"/>
      <c r="O24" s="109"/>
      <c r="P24" s="63"/>
      <c r="Q24" s="12"/>
      <c r="R24" s="14"/>
      <c r="S24" s="89"/>
      <c r="T24" s="39"/>
    </row>
    <row r="25" spans="1:20" ht="12" customHeight="1" x14ac:dyDescent="0.25">
      <c r="A25" s="33"/>
      <c r="B25" s="33"/>
      <c r="C25" s="33"/>
      <c r="D25" s="41"/>
      <c r="E25" s="39"/>
      <c r="F25" s="63"/>
      <c r="G25" s="12"/>
      <c r="H25" s="14"/>
      <c r="I25" s="11"/>
      <c r="J25" s="39"/>
      <c r="K25" s="123">
        <v>43553</v>
      </c>
      <c r="L25" s="124" t="s">
        <v>44</v>
      </c>
      <c r="M25" s="125">
        <v>739</v>
      </c>
      <c r="N25" s="126">
        <v>720</v>
      </c>
      <c r="O25" s="113" t="s">
        <v>46</v>
      </c>
      <c r="P25" s="121"/>
      <c r="Q25" s="88"/>
      <c r="R25" s="90"/>
      <c r="S25" s="90"/>
      <c r="T25" s="39"/>
    </row>
    <row r="26" spans="1:20" ht="12" customHeight="1" x14ac:dyDescent="0.25">
      <c r="A26" s="33"/>
      <c r="B26" s="33"/>
      <c r="C26" s="33"/>
      <c r="D26" s="41"/>
      <c r="E26" s="39"/>
      <c r="F26" s="63"/>
      <c r="G26" s="12"/>
      <c r="H26" s="14"/>
      <c r="I26" s="11"/>
      <c r="J26" s="39"/>
      <c r="K26" s="110">
        <v>43551</v>
      </c>
      <c r="L26" s="114" t="s">
        <v>37</v>
      </c>
      <c r="M26" s="115">
        <v>738</v>
      </c>
      <c r="N26" s="116">
        <v>10937.72</v>
      </c>
      <c r="O26" s="113" t="s">
        <v>42</v>
      </c>
      <c r="P26" s="121"/>
      <c r="Q26" s="88"/>
      <c r="R26" s="90"/>
      <c r="S26" s="90"/>
      <c r="T26" s="39"/>
    </row>
    <row r="27" spans="1:20" ht="12" customHeight="1" x14ac:dyDescent="0.25">
      <c r="A27" s="33"/>
      <c r="B27" s="33"/>
      <c r="C27" s="33"/>
      <c r="D27" s="41"/>
      <c r="E27" s="39"/>
      <c r="F27" s="63"/>
      <c r="G27" s="12"/>
      <c r="H27" s="14"/>
      <c r="I27" s="11"/>
      <c r="J27" s="39"/>
      <c r="K27" s="110">
        <v>43551</v>
      </c>
      <c r="L27" s="112" t="s">
        <v>38</v>
      </c>
      <c r="M27" s="111">
        <v>737</v>
      </c>
      <c r="N27" s="117">
        <v>26.45</v>
      </c>
      <c r="O27" s="113" t="s">
        <v>40</v>
      </c>
      <c r="P27" s="121"/>
      <c r="Q27" s="88"/>
      <c r="R27" s="90"/>
      <c r="S27" s="90"/>
      <c r="T27" s="39"/>
    </row>
    <row r="28" spans="1:20" ht="12" customHeight="1" x14ac:dyDescent="0.25">
      <c r="A28" s="33"/>
      <c r="B28" s="33"/>
      <c r="C28" s="33"/>
      <c r="D28" s="41"/>
      <c r="E28" s="39"/>
      <c r="F28" s="63"/>
      <c r="G28" s="12"/>
      <c r="H28" s="14"/>
      <c r="I28" s="11"/>
      <c r="J28" s="39"/>
      <c r="K28" s="110">
        <v>43551</v>
      </c>
      <c r="L28" s="118" t="s">
        <v>35</v>
      </c>
      <c r="M28" s="119">
        <v>736</v>
      </c>
      <c r="N28" s="116">
        <v>291</v>
      </c>
      <c r="O28" s="120" t="s">
        <v>43</v>
      </c>
      <c r="P28" s="63"/>
      <c r="Q28" s="12"/>
      <c r="R28" s="14"/>
      <c r="S28" s="11"/>
      <c r="T28" s="39"/>
    </row>
    <row r="29" spans="1:20" ht="12" customHeight="1" x14ac:dyDescent="0.25">
      <c r="A29" s="33"/>
      <c r="B29" s="33"/>
      <c r="C29" s="33"/>
      <c r="D29" s="41"/>
      <c r="E29" s="39"/>
      <c r="F29" s="63"/>
      <c r="G29" s="12"/>
      <c r="H29" s="14"/>
      <c r="I29" s="11"/>
      <c r="J29" s="39"/>
      <c r="K29" s="110">
        <v>43551</v>
      </c>
      <c r="L29" s="118" t="s">
        <v>36</v>
      </c>
      <c r="M29" s="119">
        <v>735</v>
      </c>
      <c r="N29" s="116">
        <v>1159.2</v>
      </c>
      <c r="O29" s="120" t="s">
        <v>42</v>
      </c>
      <c r="P29" s="63"/>
      <c r="Q29" s="12"/>
      <c r="R29" s="14"/>
      <c r="S29" s="11"/>
      <c r="T29" s="39"/>
    </row>
    <row r="30" spans="1:20" ht="12" customHeight="1" x14ac:dyDescent="0.25">
      <c r="A30" s="33"/>
      <c r="B30" s="33"/>
      <c r="C30" s="33"/>
      <c r="D30" s="41"/>
      <c r="E30" s="39"/>
      <c r="F30" s="63"/>
      <c r="G30" s="12"/>
      <c r="H30" s="14"/>
      <c r="I30" s="11"/>
      <c r="J30" s="39"/>
      <c r="K30" s="110">
        <v>43550</v>
      </c>
      <c r="L30" s="112" t="s">
        <v>29</v>
      </c>
      <c r="M30" s="111">
        <v>734</v>
      </c>
      <c r="N30" s="117">
        <v>401.04</v>
      </c>
      <c r="O30" s="120" t="s">
        <v>41</v>
      </c>
      <c r="P30" s="63"/>
      <c r="Q30" s="12"/>
      <c r="R30" s="14"/>
      <c r="S30" s="11"/>
      <c r="T30" s="39"/>
    </row>
    <row r="31" spans="1:20" ht="12" customHeight="1" x14ac:dyDescent="0.25">
      <c r="A31" s="33"/>
      <c r="B31" s="26" t="s">
        <v>7</v>
      </c>
      <c r="C31" s="26"/>
      <c r="D31" s="41">
        <v>-21529.280000000002</v>
      </c>
      <c r="E31" s="39"/>
      <c r="F31" s="62">
        <v>43173</v>
      </c>
      <c r="G31" s="12" t="s">
        <v>18</v>
      </c>
      <c r="H31" s="14">
        <v>536</v>
      </c>
      <c r="I31" s="11">
        <v>120</v>
      </c>
      <c r="J31" s="39"/>
      <c r="K31" s="110" t="s">
        <v>39</v>
      </c>
      <c r="L31" s="114" t="s">
        <v>11</v>
      </c>
      <c r="M31" s="115">
        <v>730</v>
      </c>
      <c r="N31" s="116">
        <v>72</v>
      </c>
      <c r="O31" s="120" t="s">
        <v>40</v>
      </c>
      <c r="P31" s="62"/>
      <c r="Q31" s="77"/>
      <c r="R31" s="78"/>
      <c r="S31" s="79"/>
      <c r="T31" s="39"/>
    </row>
    <row r="32" spans="1:20" ht="12" customHeight="1" thickBot="1" x14ac:dyDescent="0.3">
      <c r="A32" s="33" t="s">
        <v>8</v>
      </c>
      <c r="C32" s="21" t="s">
        <v>9</v>
      </c>
      <c r="D32" s="29">
        <f>SUM(D22:D31)</f>
        <v>16214.729999999992</v>
      </c>
      <c r="E32" s="40"/>
      <c r="F32" s="62">
        <v>43180</v>
      </c>
      <c r="G32" s="12" t="s">
        <v>19</v>
      </c>
      <c r="H32" s="14">
        <v>540</v>
      </c>
      <c r="I32" s="11">
        <v>576</v>
      </c>
      <c r="J32" s="40"/>
      <c r="K32" s="110">
        <v>43537</v>
      </c>
      <c r="L32" s="118" t="s">
        <v>38</v>
      </c>
      <c r="M32" s="119">
        <v>725</v>
      </c>
      <c r="N32" s="116">
        <v>63.14</v>
      </c>
      <c r="O32" s="122" t="s">
        <v>40</v>
      </c>
      <c r="P32" s="62"/>
      <c r="Q32" s="12"/>
      <c r="R32" s="14"/>
      <c r="T32" s="40"/>
    </row>
    <row r="33" spans="1:20" ht="18.75" customHeight="1" thickBot="1" x14ac:dyDescent="0.3">
      <c r="B33" s="34">
        <v>430</v>
      </c>
      <c r="C33" s="43" t="s">
        <v>5</v>
      </c>
      <c r="D33" s="35">
        <v>36</v>
      </c>
      <c r="E33" s="30"/>
      <c r="J33" s="30"/>
      <c r="K33" s="62"/>
      <c r="L33" s="21"/>
      <c r="N33" s="169">
        <f>SUM(N25:N32)</f>
        <v>13670.550000000001</v>
      </c>
      <c r="O33" s="95"/>
      <c r="P33" s="62"/>
      <c r="Q33" s="21"/>
      <c r="R33" s="23"/>
      <c r="S33" s="21"/>
      <c r="T33" s="30"/>
    </row>
    <row r="34" spans="1:20" ht="16.5" thickBot="1" x14ac:dyDescent="0.3">
      <c r="B34" s="34"/>
      <c r="C34" s="43"/>
      <c r="D34" s="35"/>
      <c r="E34" s="30"/>
      <c r="J34" s="30"/>
      <c r="K34" s="62"/>
      <c r="L34" s="21"/>
      <c r="N34" s="170"/>
      <c r="O34" s="95"/>
      <c r="P34" s="62"/>
      <c r="Q34" s="21"/>
      <c r="R34" s="23"/>
      <c r="S34" s="21"/>
      <c r="T34" s="30"/>
    </row>
    <row r="35" spans="1:20" ht="12" customHeight="1" thickBot="1" x14ac:dyDescent="0.3">
      <c r="B35" s="34"/>
      <c r="C35" s="43"/>
      <c r="D35" s="35"/>
      <c r="E35" s="30"/>
      <c r="G35" s="33"/>
      <c r="H35" s="16"/>
      <c r="I35" s="9"/>
      <c r="J35" s="30"/>
      <c r="K35" s="166" t="s">
        <v>54</v>
      </c>
      <c r="L35" s="168"/>
      <c r="M35" s="16"/>
      <c r="N35" s="9"/>
      <c r="O35" s="95"/>
      <c r="P35" s="62"/>
      <c r="Q35" s="32"/>
      <c r="R35" s="16"/>
      <c r="S35" s="9"/>
      <c r="T35" s="30"/>
    </row>
    <row r="36" spans="1:20" ht="12" customHeight="1" x14ac:dyDescent="0.25">
      <c r="B36" s="34"/>
      <c r="C36" s="43"/>
      <c r="D36" s="35"/>
      <c r="E36" s="30"/>
      <c r="G36" s="60" t="s">
        <v>24</v>
      </c>
      <c r="H36" s="44"/>
      <c r="I36" s="45">
        <f>SUM(I18:I32)</f>
        <v>851</v>
      </c>
      <c r="J36" s="30"/>
      <c r="K36" s="86">
        <v>43691</v>
      </c>
      <c r="L36" s="144" t="s">
        <v>56</v>
      </c>
      <c r="M36" s="145">
        <v>776</v>
      </c>
      <c r="N36" s="152">
        <v>10</v>
      </c>
      <c r="O36" s="95"/>
      <c r="P36" s="96"/>
      <c r="Q36" s="92"/>
      <c r="R36" s="93"/>
      <c r="S36" s="94"/>
      <c r="T36" s="95"/>
    </row>
    <row r="37" spans="1:20" ht="12" customHeight="1" x14ac:dyDescent="0.25">
      <c r="A37" s="21" t="s">
        <v>10</v>
      </c>
      <c r="D37" s="35">
        <f>SUM(D32:D36)</f>
        <v>16250.729999999992</v>
      </c>
      <c r="E37" s="30"/>
      <c r="G37" s="21" t="s">
        <v>25</v>
      </c>
      <c r="H37" s="46" t="s">
        <v>26</v>
      </c>
      <c r="J37" s="30"/>
      <c r="K37" s="86">
        <v>43873</v>
      </c>
      <c r="L37" s="146" t="s">
        <v>13</v>
      </c>
      <c r="M37" s="125">
        <v>821</v>
      </c>
      <c r="N37" s="152">
        <v>12</v>
      </c>
      <c r="O37" s="95"/>
      <c r="P37" s="96"/>
      <c r="Q37" s="95"/>
      <c r="R37" s="97"/>
      <c r="S37" s="95"/>
      <c r="T37" s="95"/>
    </row>
    <row r="38" spans="1:20" ht="12" customHeight="1" x14ac:dyDescent="0.25">
      <c r="D38" s="35"/>
      <c r="E38" s="47"/>
      <c r="F38" s="65"/>
      <c r="G38" s="21" t="s">
        <v>28</v>
      </c>
      <c r="H38" s="46"/>
      <c r="I38" s="45">
        <v>21338.79</v>
      </c>
      <c r="J38" s="47"/>
      <c r="K38" s="86">
        <v>43918</v>
      </c>
      <c r="L38" s="146" t="s">
        <v>57</v>
      </c>
      <c r="M38" s="125">
        <v>827</v>
      </c>
      <c r="N38" s="153">
        <v>3000</v>
      </c>
      <c r="O38" s="99"/>
      <c r="P38" s="100"/>
      <c r="Q38" s="95"/>
      <c r="R38" s="97"/>
      <c r="S38" s="98"/>
      <c r="T38" s="99"/>
    </row>
    <row r="39" spans="1:20" ht="12" customHeight="1" x14ac:dyDescent="0.25">
      <c r="B39" s="33"/>
      <c r="C39" s="26"/>
      <c r="D39" s="35"/>
      <c r="H39" s="46" t="s">
        <v>27</v>
      </c>
      <c r="I39" s="48">
        <f>I36-I38</f>
        <v>-20487.79</v>
      </c>
      <c r="K39" s="110">
        <v>43921</v>
      </c>
      <c r="L39" s="146" t="s">
        <v>31</v>
      </c>
      <c r="M39" s="125">
        <v>828</v>
      </c>
      <c r="N39" s="152">
        <v>2092.5</v>
      </c>
      <c r="O39" s="102"/>
      <c r="P39" s="96"/>
      <c r="Q39" s="95"/>
      <c r="R39" s="97"/>
      <c r="S39" s="101"/>
      <c r="T39" s="102"/>
    </row>
    <row r="40" spans="1:20" ht="12" customHeight="1" x14ac:dyDescent="0.25">
      <c r="A40" s="32"/>
      <c r="B40" s="33"/>
      <c r="C40" s="26"/>
      <c r="E40" s="38"/>
      <c r="H40" s="46"/>
      <c r="I40" s="48"/>
      <c r="J40" s="10"/>
      <c r="K40" s="110">
        <v>43921</v>
      </c>
      <c r="L40" s="146" t="s">
        <v>31</v>
      </c>
      <c r="M40" s="151">
        <v>829</v>
      </c>
      <c r="N40" s="152">
        <v>50.72</v>
      </c>
      <c r="O40" s="102"/>
      <c r="P40" s="104"/>
      <c r="Q40" s="103"/>
      <c r="R40" s="102"/>
      <c r="S40" s="102"/>
      <c r="T40" s="102"/>
    </row>
    <row r="41" spans="1:20" ht="12" customHeight="1" x14ac:dyDescent="0.25">
      <c r="G41" s="68"/>
      <c r="H41" s="69"/>
      <c r="I41" s="69"/>
      <c r="J41" s="69"/>
      <c r="K41" s="110">
        <v>43921</v>
      </c>
      <c r="L41" s="147" t="s">
        <v>0</v>
      </c>
      <c r="M41" s="151">
        <v>830</v>
      </c>
      <c r="N41" s="152">
        <v>97.15</v>
      </c>
      <c r="O41" s="102"/>
      <c r="P41" s="105"/>
      <c r="Q41" s="104"/>
      <c r="R41" s="102"/>
      <c r="S41" s="104"/>
      <c r="T41" s="102"/>
    </row>
    <row r="42" spans="1:20" ht="12" customHeight="1" x14ac:dyDescent="0.25">
      <c r="A42" s="42"/>
      <c r="B42" s="33"/>
      <c r="C42" s="26"/>
      <c r="D42" s="49"/>
      <c r="E42" s="49"/>
      <c r="F42" s="64"/>
      <c r="G42" s="68"/>
      <c r="H42" s="69"/>
      <c r="I42" s="69"/>
      <c r="J42" s="69"/>
      <c r="K42" s="110">
        <v>43921</v>
      </c>
      <c r="L42" s="146" t="s">
        <v>13</v>
      </c>
      <c r="M42" s="151">
        <v>831</v>
      </c>
      <c r="N42" s="152">
        <v>12</v>
      </c>
      <c r="O42" s="102"/>
      <c r="P42" s="105"/>
      <c r="Q42" s="98"/>
      <c r="R42" s="102"/>
      <c r="S42" s="102"/>
      <c r="T42" s="102"/>
    </row>
    <row r="43" spans="1:20" ht="12" customHeight="1" x14ac:dyDescent="0.25">
      <c r="B43" s="33"/>
      <c r="C43" s="26"/>
      <c r="E43" s="38"/>
      <c r="G43" s="68"/>
      <c r="H43" s="69"/>
      <c r="I43" s="69"/>
      <c r="J43" s="69"/>
      <c r="K43" s="110">
        <v>43921</v>
      </c>
      <c r="L43" s="147" t="s">
        <v>58</v>
      </c>
      <c r="M43" s="151">
        <v>832</v>
      </c>
      <c r="N43" s="152">
        <v>325</v>
      </c>
      <c r="O43" s="102"/>
      <c r="P43" s="105"/>
      <c r="Q43" s="104"/>
      <c r="R43" s="102"/>
      <c r="S43" s="102"/>
      <c r="T43" s="102"/>
    </row>
    <row r="44" spans="1:20" ht="12" customHeight="1" x14ac:dyDescent="0.25">
      <c r="A44" s="33"/>
      <c r="B44" s="33"/>
      <c r="C44" s="28"/>
      <c r="D44" s="41"/>
      <c r="E44" s="45"/>
      <c r="G44" s="68"/>
      <c r="H44" s="69"/>
      <c r="I44" s="69"/>
      <c r="J44" s="69"/>
      <c r="K44" s="110">
        <v>43921</v>
      </c>
      <c r="L44" s="147" t="s">
        <v>59</v>
      </c>
      <c r="M44" s="151">
        <v>833</v>
      </c>
      <c r="N44" s="152">
        <v>490</v>
      </c>
      <c r="O44" s="102"/>
      <c r="P44" s="102"/>
      <c r="Q44" s="102"/>
      <c r="R44" s="102"/>
      <c r="S44" s="102"/>
      <c r="T44" s="102"/>
    </row>
    <row r="45" spans="1:20" ht="12" customHeight="1" thickBot="1" x14ac:dyDescent="0.3">
      <c r="A45" s="33"/>
      <c r="B45" s="26"/>
      <c r="C45" s="28"/>
      <c r="D45" s="41"/>
      <c r="E45" s="45"/>
      <c r="I45" s="48"/>
      <c r="K45" s="110">
        <v>43921</v>
      </c>
      <c r="L45" s="147" t="s">
        <v>48</v>
      </c>
      <c r="M45" s="151">
        <v>834</v>
      </c>
      <c r="N45" s="152">
        <v>1296</v>
      </c>
      <c r="O45" s="102"/>
      <c r="P45" s="102"/>
      <c r="Q45" s="102"/>
      <c r="R45" s="102"/>
      <c r="S45" s="102"/>
      <c r="T45" s="102"/>
    </row>
    <row r="46" spans="1:20" ht="18.75" customHeight="1" thickBot="1" x14ac:dyDescent="0.3">
      <c r="A46" s="33"/>
      <c r="B46" s="33"/>
      <c r="C46" s="26"/>
      <c r="I46" s="48"/>
      <c r="K46" s="148"/>
      <c r="L46" s="150"/>
      <c r="M46" s="149"/>
      <c r="N46" s="169">
        <f>SUM(N36:N45)</f>
        <v>7385.37</v>
      </c>
      <c r="O46" s="102"/>
      <c r="P46" s="102"/>
      <c r="Q46" s="102"/>
      <c r="R46" s="102"/>
      <c r="S46" s="102"/>
      <c r="T46" s="102"/>
    </row>
    <row r="47" spans="1:20" x14ac:dyDescent="0.25">
      <c r="A47" s="42"/>
      <c r="D47" s="35"/>
      <c r="E47" s="49"/>
      <c r="F47" s="64"/>
      <c r="I47" s="48"/>
      <c r="K47" s="148"/>
      <c r="L47" s="150"/>
      <c r="M47" s="149"/>
      <c r="N47" s="149"/>
      <c r="O47" s="102"/>
      <c r="P47" s="102"/>
      <c r="Q47" s="102"/>
      <c r="R47" s="102"/>
      <c r="S47" s="102"/>
      <c r="T47" s="102"/>
    </row>
    <row r="48" spans="1:20" x14ac:dyDescent="0.25">
      <c r="A48" s="42"/>
      <c r="D48" s="35"/>
      <c r="E48" s="45"/>
      <c r="I48" s="48"/>
      <c r="K48" s="148"/>
      <c r="L48" s="150"/>
      <c r="M48" s="149"/>
      <c r="N48" s="149"/>
      <c r="O48" s="102"/>
      <c r="P48" s="102"/>
      <c r="Q48" s="102"/>
      <c r="R48" s="102"/>
      <c r="S48" s="102"/>
      <c r="T48" s="102"/>
    </row>
    <row r="49" spans="1:20" x14ac:dyDescent="0.25">
      <c r="B49" s="34"/>
      <c r="C49" s="43"/>
      <c r="D49" s="35"/>
      <c r="E49" s="45"/>
      <c r="I49" s="48"/>
      <c r="K49" s="13"/>
      <c r="L49" s="104"/>
      <c r="M49" s="102"/>
      <c r="N49" s="102"/>
      <c r="O49" s="102"/>
      <c r="P49" s="102"/>
      <c r="Q49" s="102"/>
      <c r="R49" s="102"/>
      <c r="S49" s="102"/>
      <c r="T49" s="102"/>
    </row>
    <row r="50" spans="1:20" x14ac:dyDescent="0.25">
      <c r="B50" s="34"/>
      <c r="C50" s="43"/>
      <c r="D50" s="35"/>
      <c r="J50" s="13"/>
      <c r="K50" s="13"/>
      <c r="L50" s="104"/>
      <c r="M50" s="102"/>
      <c r="N50" s="102"/>
      <c r="O50" s="102"/>
      <c r="P50" s="102"/>
      <c r="Q50" s="102"/>
      <c r="R50" s="102"/>
      <c r="S50" s="102"/>
      <c r="T50" s="102"/>
    </row>
    <row r="51" spans="1:20" x14ac:dyDescent="0.25">
      <c r="E51" s="45"/>
      <c r="J51" s="13"/>
      <c r="K51" s="13"/>
      <c r="L51" s="104"/>
      <c r="M51" s="102"/>
      <c r="N51" s="102"/>
      <c r="O51" s="102"/>
      <c r="P51" s="102"/>
      <c r="Q51" s="102"/>
      <c r="R51" s="102"/>
      <c r="S51" s="102"/>
      <c r="T51" s="102"/>
    </row>
    <row r="52" spans="1:20" x14ac:dyDescent="0.25">
      <c r="B52" s="34"/>
      <c r="C52" s="43"/>
      <c r="D52" s="35"/>
      <c r="E52" s="45"/>
      <c r="J52" s="13"/>
      <c r="K52" s="13"/>
      <c r="L52" s="104"/>
      <c r="M52" s="102"/>
      <c r="N52" s="102"/>
      <c r="O52" s="102"/>
      <c r="P52" s="102"/>
      <c r="Q52" s="102"/>
      <c r="R52" s="102"/>
      <c r="S52" s="102"/>
      <c r="T52" s="102"/>
    </row>
    <row r="53" spans="1:20" x14ac:dyDescent="0.25">
      <c r="C53" s="50"/>
      <c r="D53" s="35"/>
      <c r="E53" s="51"/>
      <c r="F53" s="66"/>
      <c r="G53" s="51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1:20" x14ac:dyDescent="0.25">
      <c r="A54" s="52"/>
      <c r="B54" s="52"/>
      <c r="C54" s="51"/>
      <c r="D54" s="51"/>
      <c r="E54" s="51"/>
      <c r="F54" s="66"/>
      <c r="G54" s="51"/>
      <c r="I54" s="7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1:20" x14ac:dyDescent="0.25">
      <c r="A55" s="52"/>
      <c r="B55" s="52"/>
      <c r="C55" s="53"/>
      <c r="D55" s="54"/>
      <c r="E55" s="54"/>
      <c r="F55" s="66"/>
      <c r="G55" s="51"/>
      <c r="I55" s="6"/>
      <c r="L55" s="106"/>
      <c r="M55" s="102"/>
      <c r="N55" s="102"/>
      <c r="O55" s="102"/>
      <c r="P55" s="102"/>
      <c r="Q55" s="102"/>
      <c r="R55" s="102"/>
      <c r="S55" s="102"/>
      <c r="T55" s="102"/>
    </row>
    <row r="56" spans="1:20" x14ac:dyDescent="0.25">
      <c r="A56" s="52"/>
      <c r="B56" s="52"/>
      <c r="C56" s="53"/>
      <c r="D56" s="54"/>
      <c r="E56" s="54"/>
      <c r="F56" s="66"/>
      <c r="G56" s="51"/>
    </row>
    <row r="57" spans="1:20" x14ac:dyDescent="0.25">
      <c r="A57" s="52"/>
      <c r="B57" s="52"/>
      <c r="C57" s="53"/>
      <c r="D57" s="54"/>
      <c r="E57" s="54"/>
      <c r="F57" s="66"/>
      <c r="G57" s="51"/>
      <c r="J57" s="5"/>
    </row>
    <row r="58" spans="1:20" x14ac:dyDescent="0.25">
      <c r="A58" s="52"/>
      <c r="B58" s="52"/>
      <c r="C58" s="53"/>
      <c r="D58" s="54"/>
      <c r="E58" s="54"/>
      <c r="F58" s="66"/>
      <c r="G58" s="51"/>
      <c r="J58" s="5"/>
    </row>
    <row r="59" spans="1:20" x14ac:dyDescent="0.25">
      <c r="A59" s="52"/>
      <c r="B59" s="52"/>
      <c r="C59" s="53"/>
      <c r="D59" s="54"/>
      <c r="E59" s="54"/>
      <c r="F59" s="66"/>
      <c r="G59" s="51"/>
      <c r="H59" s="55"/>
      <c r="J59" s="5"/>
    </row>
    <row r="60" spans="1:20" ht="16.5" thickBot="1" x14ac:dyDescent="0.3">
      <c r="A60" s="52"/>
      <c r="B60" s="52"/>
      <c r="C60" s="51"/>
      <c r="D60" s="54"/>
      <c r="E60" s="54"/>
      <c r="F60" s="66"/>
      <c r="G60" s="52"/>
      <c r="H60" s="55"/>
      <c r="I60" s="20"/>
      <c r="J60" s="5"/>
    </row>
    <row r="61" spans="1:20" ht="16.5" thickBot="1" x14ac:dyDescent="0.3">
      <c r="A61" s="52"/>
      <c r="B61" s="52"/>
      <c r="C61" s="53"/>
      <c r="D61" s="56"/>
      <c r="E61" s="57"/>
      <c r="F61" s="67"/>
      <c r="H61" s="58"/>
      <c r="I61" s="20"/>
      <c r="J61" s="5"/>
    </row>
    <row r="62" spans="1:20" x14ac:dyDescent="0.25">
      <c r="H62" s="58"/>
      <c r="I62" s="20"/>
      <c r="J62" s="5"/>
    </row>
    <row r="63" spans="1:20" x14ac:dyDescent="0.25">
      <c r="H63" s="58"/>
      <c r="I63" s="20"/>
      <c r="J63" s="5"/>
    </row>
  </sheetData>
  <mergeCells count="8">
    <mergeCell ref="P20:Q20"/>
    <mergeCell ref="P3:R3"/>
    <mergeCell ref="Q9:R9"/>
    <mergeCell ref="A1:E1"/>
    <mergeCell ref="G9:H9"/>
    <mergeCell ref="G3:I3"/>
    <mergeCell ref="K3:M3"/>
    <mergeCell ref="K1:O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cellComments="asDisplayed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</vt:lpstr>
      <vt:lpstr>'Bank Rec'!Print_Area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Melanie Camilleri</cp:lastModifiedBy>
  <cp:revision/>
  <cp:lastPrinted>2020-07-20T07:31:58Z</cp:lastPrinted>
  <dcterms:created xsi:type="dcterms:W3CDTF">2017-04-04T18:35:16Z</dcterms:created>
  <dcterms:modified xsi:type="dcterms:W3CDTF">2020-07-20T08:17:28Z</dcterms:modified>
  <cp:contentStatus/>
</cp:coreProperties>
</file>